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<sst xmlns="http://schemas.openxmlformats.org/spreadsheetml/2006/main" count="68" uniqueCount="57">
  <si>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</si>
  <si>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</si>
  <si>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</si>
  <si>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</si>
  <si>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</si>
  <si>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</si>
  <si>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</si>
  <si>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</si>
  <si>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</si>
  <si>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</si>
  <si>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</si>
  <si>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</si>
  <si>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</si>
  <si>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</si>
  <si>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</si>
  <si>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</si>
  <si>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</si>
  <si>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</si>
  <si>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</si>
  <si>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</si>
  <si>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</si>
  <si>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</si>
  <si>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</si>
  <si>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</si>
  <si>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Работы по текущему ремонту общего имущества</t>
  </si>
  <si>
    <t>План текущего ремонта</t>
  </si>
  <si>
    <t>Работы, выполняемые в целях надлежащего содержания систем ВДГО</t>
  </si>
  <si>
    <t>Предложение собственникам помещений в МКД ул. Бардина дом №13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</si>
  <si>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</si>
  <si>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*руб/кв.м.  х 2644,7</t>
    </r>
  </si>
  <si>
    <t xml:space="preserve"> 1,21 руб/кв.м.  х 2644,7</t>
  </si>
  <si>
    <t>17,57 руб/кв.м.  х 2644,7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</si>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</sst>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27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23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28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1.57*H9</f>
        <v>4152.179</v>
      </c>
      <c r="E8" s="16">
        <f>ROUND(D8*12,5)</f>
        <v>49826.148</v>
      </c>
      <c r="F8" s="6"/>
      <c r="G8" s="7" t="s">
        <v>12</v>
      </c>
      <c r="H8" s="8">
        <f>D11</f>
        <v>53819.645000000004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31</v>
      </c>
      <c r="D9" s="8">
        <f>17.57*H9</f>
        <v>46467.379</v>
      </c>
      <c r="E9" s="16">
        <f>ROUND(D9*12,5)</f>
        <v>557608.548</v>
      </c>
      <c r="F9" s="6"/>
      <c r="G9" s="7" t="s">
        <v>17</v>
      </c>
      <c r="H9" s="5">
        <v>2644.7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24</v>
      </c>
      <c r="C10" s="5" t="s">
        <v>30</v>
      </c>
      <c r="D10" s="8">
        <f>1.21*H9</f>
        <v>3200.0869999999995</v>
      </c>
      <c r="E10" s="16">
        <f>ROUND(D10*12,5)</f>
        <v>38401.044</v>
      </c>
      <c r="F10" s="6"/>
      <c r="G10" s="7" t="s">
        <v>21</v>
      </c>
      <c r="H10" s="12">
        <f>H8/H9</f>
        <v>20.35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53819.645000000004</v>
      </c>
      <c r="E11" s="16">
        <f>SUM(E8:E10)</f>
        <v>645835.74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32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C16" sqref="C16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33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34</v>
      </c>
      <c r="D4" s="19" t="s">
        <v>35</v>
      </c>
      <c r="E4" s="19" t="s">
        <v>18</v>
      </c>
    </row>
    <row r="5" spans="1:5" s="25" customFormat="1" ht="25.5" customHeight="1">
      <c r="A5" s="21">
        <v>1</v>
      </c>
      <c r="B5" s="22" t="s">
        <v>36</v>
      </c>
      <c r="C5" s="23">
        <v>0.64</v>
      </c>
      <c r="D5" s="24">
        <f>C5*Расчет!$H$9*12</f>
        <v>20311.296</v>
      </c>
      <c r="E5" s="22" t="s">
        <v>19</v>
      </c>
    </row>
    <row r="6" spans="1:5" s="25" customFormat="1" ht="30">
      <c r="A6" s="21">
        <v>2</v>
      </c>
      <c r="B6" s="22" t="s">
        <v>37</v>
      </c>
      <c r="C6" s="23">
        <f>SUM(C7:C10)</f>
        <v>6.240000000000001</v>
      </c>
      <c r="D6" s="23">
        <f>SUM(D7:D10)</f>
        <v>198035.136</v>
      </c>
      <c r="E6" s="22" t="s">
        <v>19</v>
      </c>
    </row>
    <row r="7" spans="1:5" ht="19.5" customHeight="1">
      <c r="A7" s="26" t="s">
        <v>38</v>
      </c>
      <c r="B7" s="27" t="s">
        <v>39</v>
      </c>
      <c r="C7" s="28">
        <v>0.19</v>
      </c>
      <c r="D7" s="29">
        <f>C7*Расчет!$H$9*12</f>
        <v>6029.916</v>
      </c>
      <c r="E7" s="27" t="s">
        <v>19</v>
      </c>
    </row>
    <row r="8" spans="1:5" ht="30">
      <c r="A8" s="26" t="s">
        <v>40</v>
      </c>
      <c r="B8" s="27" t="s">
        <v>41</v>
      </c>
      <c r="C8" s="30">
        <v>4.86</v>
      </c>
      <c r="D8" s="29">
        <f>C8*Расчет!$H$9*12</f>
        <v>154238.904</v>
      </c>
      <c r="E8" s="27" t="s">
        <v>19</v>
      </c>
    </row>
    <row r="9" spans="1:5" ht="17.25" customHeight="1">
      <c r="A9" s="26" t="s">
        <v>42</v>
      </c>
      <c r="B9" s="27" t="s">
        <v>43</v>
      </c>
      <c r="C9" s="28">
        <v>0.66</v>
      </c>
      <c r="D9" s="29">
        <f>C9*Расчет!$H$9*12</f>
        <v>20946.023999999998</v>
      </c>
      <c r="E9" s="27" t="s">
        <v>19</v>
      </c>
    </row>
    <row r="10" spans="1:5" ht="21.75" customHeight="1">
      <c r="A10" s="26" t="s">
        <v>44</v>
      </c>
      <c r="B10" s="27" t="s">
        <v>26</v>
      </c>
      <c r="C10" s="28">
        <v>0.53</v>
      </c>
      <c r="D10" s="29">
        <f>C10*Расчет!$H$9*12</f>
        <v>16820.292</v>
      </c>
      <c r="E10" s="27" t="s">
        <v>19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10.690000000000001</v>
      </c>
      <c r="D11" s="31">
        <f>SUM(D12:D15)</f>
        <v>339262.1159999999</v>
      </c>
      <c r="E11" s="22" t="s">
        <v>19</v>
      </c>
    </row>
    <row r="12" spans="1:5" ht="18" customHeight="1">
      <c r="A12" s="26" t="s">
        <v>46</v>
      </c>
      <c r="B12" s="27" t="s">
        <v>15</v>
      </c>
      <c r="C12" s="28">
        <v>4.32</v>
      </c>
      <c r="D12" s="29">
        <f>C12*Расчет!$H$9*12</f>
        <v>137101.248</v>
      </c>
      <c r="E12" s="27" t="s">
        <v>19</v>
      </c>
    </row>
    <row r="13" spans="1:5" ht="45">
      <c r="A13" s="26" t="s">
        <v>47</v>
      </c>
      <c r="B13" s="27" t="s">
        <v>48</v>
      </c>
      <c r="C13" s="28">
        <v>5.12</v>
      </c>
      <c r="D13" s="29">
        <f>C13*Расчет!$H$9*12</f>
        <v>162490.368</v>
      </c>
      <c r="E13" s="27" t="s">
        <v>19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6347.279999999999</v>
      </c>
      <c r="E14" s="27" t="s">
        <v>19</v>
      </c>
    </row>
    <row r="15" spans="1:5" ht="18" customHeight="1">
      <c r="A15" s="26" t="s">
        <v>51</v>
      </c>
      <c r="B15" s="27" t="s">
        <v>52</v>
      </c>
      <c r="C15" s="28">
        <v>1.05</v>
      </c>
      <c r="D15" s="29">
        <f>C15*Расчет!$H$9*12</f>
        <v>33323.22</v>
      </c>
      <c r="E15" s="27" t="s">
        <v>19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49826.148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1.21</v>
      </c>
      <c r="D17" s="24">
        <f>C17*Расчет!$H$9*12</f>
        <v>38401.043999999994</v>
      </c>
      <c r="E17" s="22" t="s">
        <v>25</v>
      </c>
    </row>
    <row r="18" spans="1:5" s="25" customFormat="1" ht="16.5" customHeight="1">
      <c r="A18" s="31"/>
      <c r="B18" s="22" t="s">
        <v>56</v>
      </c>
      <c r="C18" s="31">
        <f>C5+C6+C11+C16+C17</f>
        <v>20.35</v>
      </c>
      <c r="D18" s="24">
        <f>D5+D6+D11+D16+D17</f>
        <v>645835.74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2022-12-21T13:50:22Z</dcterms:modified>
  <cp:category/>
  <cp:version/>
  <cp:contentType/>
  <cp:contentStatus/>
</cp:coreProperties>
</file>